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681bb867efa6d91a/Dokumenter/Bremsebenk/excel/"/>
    </mc:Choice>
  </mc:AlternateContent>
  <xr:revisionPtr revIDLastSave="3" documentId="11_77B22D075EEDB67A2900D77FA124ED4AF2311786" xr6:coauthVersionLast="47" xr6:coauthVersionMax="47" xr10:uidLastSave="{D749E5CE-FDCB-469E-AD86-36DAF8671551}"/>
  <bookViews>
    <workbookView xWindow="43680" yWindow="1365" windowWidth="26235" windowHeight="177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C4" i="1"/>
  <c r="B9" i="1" l="1"/>
  <c r="C3" i="1" s="1"/>
  <c r="D3" i="1" s="1"/>
  <c r="D4" i="1"/>
  <c r="E4" i="1" l="1"/>
  <c r="G4" i="1" s="1"/>
  <c r="I4" i="1" l="1"/>
  <c r="K4" i="1"/>
</calcChain>
</file>

<file path=xl/sharedStrings.xml><?xml version="1.0" encoding="utf-8"?>
<sst xmlns="http://schemas.openxmlformats.org/spreadsheetml/2006/main" count="25" uniqueCount="24">
  <si>
    <t>Omega</t>
  </si>
  <si>
    <t>dOmega/dt</t>
  </si>
  <si>
    <t>MOI</t>
  </si>
  <si>
    <t>t(sec)</t>
  </si>
  <si>
    <t>T1 (run start)</t>
  </si>
  <si>
    <t>T2 (run stop)</t>
  </si>
  <si>
    <t>Torque at wheel</t>
  </si>
  <si>
    <t>kg m^2</t>
  </si>
  <si>
    <t>Gear ratio</t>
  </si>
  <si>
    <t>engine revs/wheel rev</t>
  </si>
  <si>
    <t>Wheel RPM</t>
  </si>
  <si>
    <t>Average torque in engine</t>
  </si>
  <si>
    <t>Engine RPM</t>
  </si>
  <si>
    <t>Change only green numbers!</t>
  </si>
  <si>
    <t>Max speed</t>
  </si>
  <si>
    <t>Roller diameter</t>
  </si>
  <si>
    <t>cm</t>
  </si>
  <si>
    <t>Nm</t>
  </si>
  <si>
    <t>Roller weight</t>
  </si>
  <si>
    <t>Note: The calculator gives out an average torque, not peak torque</t>
  </si>
  <si>
    <t>km/h in test gear</t>
  </si>
  <si>
    <t>Max HP*</t>
  </si>
  <si>
    <t>* Peak HP will be somewhat different from the above estimate, due to engine's actual torque curve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</si>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</sst>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2" fillId="2" borderId="0" xfId="1"/>
    <xf numFmtId="2" fontId="0" fillId="0" borderId="0" xfId="0" applyNumberFormat="1"/>
    <xf numFmtId="165" fontId="0" fillId="4" borderId="0" xfId="0" applyNumberFormat="1" applyFill="1"/>
    <xf numFmtId="1" fontId="0" fillId="4" borderId="0" xfId="0" applyNumberFormat="1" applyFill="1"/>
    <xf numFmtId="0" fontId="1" fillId="3" borderId="0" xfId="0" applyFont="1" applyFill="1"/>
    <xf numFmtId="164" fontId="1" fillId="3" borderId="0" xfId="0" applyNumberFormat="1" applyFont="1" applyFill="1"/>
    <xf numFmtId="2" fontId="1" fillId="3" borderId="0" xfId="0" applyNumberFormat="1" applyFont="1" applyFill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4"/>
  <sheetViews>
    <sheetView tabSelected="1" zoomScale="130" zoomScaleNormal="130" workbookViewId="0">
      <selection activeCell="B5" sqref="B5"/>
    </sheetView>
  </sheetViews>
  <sheetFormatPr defaultRowHeight="15" x14ac:dyDescent="0.25"/>
  <cols>
    <col min="1" max="1" width="14.85546875" bestFit="1" customWidth="1"/>
    <col min="3" max="3" width="11" customWidth="1"/>
    <col min="4" max="4" width="9.140625" hidden="1" customWidth="1"/>
    <col min="5" max="5" width="12" hidden="1" customWidth="1"/>
    <col min="6" max="6" width="12" customWidth="1"/>
    <col min="10" max="10" width="18.140625" customWidth="1"/>
  </cols>
  <sheetData>
    <row r="2" spans="1:11" x14ac:dyDescent="0.25">
      <c r="B2" t="s">
        <v>3</v>
      </c>
      <c r="C2" t="s">
        <v>10</v>
      </c>
      <c r="D2" t="s">
        <v>0</v>
      </c>
      <c r="E2" t="s">
        <v>1</v>
      </c>
      <c r="F2" t="s">
        <v>12</v>
      </c>
      <c r="G2" s="5" t="s">
        <v>6</v>
      </c>
      <c r="H2" s="5"/>
      <c r="I2" s="5" t="s">
        <v>11</v>
      </c>
      <c r="J2" s="5"/>
      <c r="K2" s="5" t="s">
        <v>21</v>
      </c>
    </row>
    <row r="3" spans="1:11" x14ac:dyDescent="0.25">
      <c r="A3" t="s">
        <v>4</v>
      </c>
      <c r="B3" s="1">
        <v>0</v>
      </c>
      <c r="C3" s="4">
        <f>F3/B9</f>
        <v>1105.2426603603844</v>
      </c>
      <c r="D3" s="2">
        <f>C3/60*2*PI()</f>
        <v>115.74074074074075</v>
      </c>
      <c r="F3" s="1">
        <v>2500</v>
      </c>
      <c r="G3" s="5"/>
      <c r="H3" s="5"/>
      <c r="I3" s="5"/>
      <c r="J3" s="5"/>
      <c r="K3" s="5"/>
    </row>
    <row r="4" spans="1:11" x14ac:dyDescent="0.25">
      <c r="A4" t="s">
        <v>5</v>
      </c>
      <c r="B4" s="1">
        <v>5</v>
      </c>
      <c r="C4" s="4">
        <f>B5*1000/60/PI()/(B6/100)</f>
        <v>3536.7765131532301</v>
      </c>
      <c r="D4" s="2">
        <f>C4/60*2*PI()</f>
        <v>370.37037037037038</v>
      </c>
      <c r="E4" s="2">
        <f>(D4-D3)/(B4-B3)</f>
        <v>50.925925925925924</v>
      </c>
      <c r="F4" s="1">
        <v>8000</v>
      </c>
      <c r="G4" s="6">
        <f>E4*B8</f>
        <v>458.33333333333331</v>
      </c>
      <c r="H4" s="5" t="s">
        <v>17</v>
      </c>
      <c r="I4" s="7">
        <f>G4/B9</f>
        <v>202.62782106607048</v>
      </c>
      <c r="J4" s="5" t="s">
        <v>17</v>
      </c>
      <c r="K4" s="7">
        <f>C4*G4/7127</f>
        <v>227.44809436348586</v>
      </c>
    </row>
    <row r="5" spans="1:11" x14ac:dyDescent="0.25">
      <c r="A5" t="s">
        <v>14</v>
      </c>
      <c r="B5" s="1">
        <v>200</v>
      </c>
      <c r="C5" t="s">
        <v>20</v>
      </c>
    </row>
    <row r="6" spans="1:11" x14ac:dyDescent="0.25">
      <c r="A6" t="s">
        <v>15</v>
      </c>
      <c r="B6" s="1">
        <v>30</v>
      </c>
      <c r="C6" t="s">
        <v>16</v>
      </c>
    </row>
    <row r="7" spans="1:11" x14ac:dyDescent="0.25">
      <c r="A7" t="s">
        <v>18</v>
      </c>
      <c r="B7" s="1">
        <v>800</v>
      </c>
      <c r="C7" t="s">
        <v>23</v>
      </c>
    </row>
    <row r="8" spans="1:11" x14ac:dyDescent="0.25">
      <c r="A8" t="s">
        <v>2</v>
      </c>
      <c r="B8" s="3">
        <f>B7*(B6/100/2)^2/2</f>
        <v>9</v>
      </c>
      <c r="C8" t="s">
        <v>7</v>
      </c>
    </row>
    <row r="9" spans="1:11" x14ac:dyDescent="0.25">
      <c r="A9" t="s">
        <v>8</v>
      </c>
      <c r="B9" s="3">
        <f>F4/C4</f>
        <v>2.2619467105846507</v>
      </c>
      <c r="C9" t="s">
        <v>9</v>
      </c>
    </row>
    <row r="12" spans="1:11" x14ac:dyDescent="0.25">
      <c r="A12" s="1" t="s">
        <v>13</v>
      </c>
      <c r="B12" s="1"/>
      <c r="C12" s="1"/>
    </row>
    <row r="13" spans="1:11" x14ac:dyDescent="0.25">
      <c r="A13" t="s">
        <v>19</v>
      </c>
    </row>
    <row r="14" spans="1:11" x14ac:dyDescent="0.25">
      <c r="A14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</dc:creator>
  <cp:lastModifiedBy>Jostein Fonneland</cp:lastModifiedBy>
  <dcterms:created xsi:type="dcterms:W3CDTF">2016-10-26T03:26:26Z</dcterms:created>
  <dcterms:modified xsi:type="dcterms:W3CDTF">2021-09-29T17:35:13Z</dcterms:modified>
</cp:coreProperties>
</file>